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DAVID DOUGLAS/FORM 470/C2 Hardware/470 Docs/"/>
    </mc:Choice>
  </mc:AlternateContent>
  <xr:revisionPtr revIDLastSave="51" documentId="11_27A019BF07125DAC83C55D1D285EB8EE24F5FACD" xr6:coauthVersionLast="47" xr6:coauthVersionMax="47" xr10:uidLastSave="{FB727FF4-6954-4714-870A-81BFFC00E772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G29" i="1"/>
  <c r="H29" i="1" s="1"/>
  <c r="G28" i="1"/>
  <c r="H28" i="1" s="1"/>
  <c r="G27" i="1"/>
  <c r="H27" i="1" s="1"/>
  <c r="G25" i="1"/>
  <c r="H25" i="1" s="1"/>
  <c r="G24" i="1"/>
  <c r="H24" i="1" s="1"/>
  <c r="G17" i="1"/>
  <c r="H17" i="1" s="1"/>
  <c r="G14" i="1"/>
  <c r="H14" i="1" s="1"/>
  <c r="G13" i="1"/>
  <c r="H13" i="1" s="1"/>
  <c r="G12" i="1"/>
  <c r="H12" i="1" s="1"/>
  <c r="G22" i="1"/>
  <c r="H22" i="1" s="1"/>
  <c r="G19" i="1"/>
  <c r="H19" i="1" s="1"/>
  <c r="G18" i="1"/>
  <c r="H18" i="1" s="1"/>
  <c r="G21" i="1"/>
  <c r="H21" i="1" s="1"/>
  <c r="G16" i="1"/>
  <c r="H16" i="1" s="1"/>
  <c r="G15" i="1"/>
  <c r="H15" i="1" s="1"/>
  <c r="H33" i="1" l="1"/>
</calcChain>
</file>

<file path=xl/sharedStrings.xml><?xml version="1.0" encoding="utf-8"?>
<sst xmlns="http://schemas.openxmlformats.org/spreadsheetml/2006/main" count="61" uniqueCount="59">
  <si>
    <t>ITB 2025-DAVID DOUGLAS 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</si>
  <si>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</si>
  <si>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</si>
  <si>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</si>
  <si>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</si>
  <si>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</si>
  <si>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</si>
  <si>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</si>
  <si>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</si>
  <si>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</si>
  <si>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</si>
  <si>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</si>
  <si>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</si>
  <si>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</si>
  <si>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</si>
  <si>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JPSU-600-AC-AFO</t>
  </si>
  <si>
    <t>JPSU-920-AC-AFO</t>
  </si>
  <si>
    <t>NX-NODE-ER24</t>
  </si>
  <si>
    <t>NCI-U-24</t>
  </si>
  <si>
    <t>EX3400-24P</t>
  </si>
  <si>
    <t>EX3400-48P</t>
  </si>
  <si>
    <t>EX4100-48P</t>
  </si>
  <si>
    <t>JNP-10G-LRT2-4PACK</t>
  </si>
  <si>
    <t>SMT1500RM2UCNC</t>
  </si>
  <si>
    <t>APC Smart-UPS, Line Interactive, 1500VA, Rackmount 2U, 120V, 6x NEMA 5-15R outlets, SmartConnect Port+Network Card, AVR, LCD</t>
  </si>
  <si>
    <t>SRT5KRMXLT-5KTF</t>
  </si>
  <si>
    <t>APC Smart-UPS On-Line, 5kVA, Rackmount 5U, 208V, 12 5-20R+2 L6-20R+2 L6-30R NEMA, Network Card+SmartSlot, W/ rail kit, W/ transformer 208V to 120V</t>
  </si>
  <si>
    <t>R4H23A</t>
  </si>
  <si>
    <t>Aruba AP-577 (US) AP</t>
  </si>
  <si>
    <t>R4W44A</t>
  </si>
  <si>
    <t>Aruba AP-565 802.11ax Dual 2x2:2 Radio Integrated Omni Ant Outdoor AP</t>
  </si>
  <si>
    <t>R4W49A</t>
  </si>
  <si>
    <t>Aruba AP-567 802.11ax Dual 2x2:2 Radio Integrated Directional Ant Outdoor AP</t>
  </si>
  <si>
    <t>R4W63A</t>
  </si>
  <si>
    <t>Aruba AP-565EX 802.11ax Dual 2x2:2 Radio Internal Omni Antenna Outdoor HazLoc AP</t>
  </si>
  <si>
    <t>FREIGHT</t>
  </si>
  <si>
    <t>Estimated Freight</t>
  </si>
  <si>
    <t>TOTAL</t>
  </si>
  <si>
    <t>*Some Category 2 equipment, software/licensing and support is not fully eligible for E-rate funding and requires a percentage of the base costs to be deducted to arrive at the E-rate eligible pre-discount amount.</t>
  </si>
  <si>
    <t>The following links have been provided by the manufacturer for use by applicants and service providers:</t>
  </si>
  <si>
    <t>Aruba Networks</t>
  </si>
  <si>
    <t>In addition, the following PDFs have been provided by manufacturers for use by applicants and service providers:</t>
  </si>
  <si>
    <t>Juniper (PDF)</t>
  </si>
  <si>
    <t>**Please quote E-rate Education Bundle if available</t>
  </si>
  <si>
    <t xml:space="preserve">A manufacturer’s multi-year warranty for a period up to three years that is provided as an </t>
  </si>
  <si>
    <t>integral part of an eligible component, without a separately identifiable cost, may be included</t>
  </si>
  <si>
    <t>in the cost of the component.</t>
  </si>
  <si>
    <t>Juniper EX3400 24-PORT POE+</t>
  </si>
  <si>
    <t>Juniper EX3400 48-PORT POE+</t>
  </si>
  <si>
    <t>Juniper EX3400 600W AC PSU FRONT-TO-BACK</t>
  </si>
  <si>
    <t>Juniper EX3400 920W AC PSU FRONT-TO-BACK</t>
  </si>
  <si>
    <t>Juniper 4 QUANTITY BUNDLE OF SFPP-10G-LRT2-C</t>
  </si>
  <si>
    <t>Juniper ERATE 5Y, SW EX S, C3, WA, COR</t>
  </si>
  <si>
    <t>Nutanix ER24 Node Appliances</t>
  </si>
  <si>
    <t>Nutanix Operating &amp; Firewall Software (Includes AOS and FLOW) 1 yr</t>
  </si>
  <si>
    <t>Juniper EX4100 48-PORT POE+</t>
  </si>
  <si>
    <t>S-EX-A-C2-5M1-C-E**</t>
  </si>
  <si>
    <t>S-EX-S-C3-5M1-C-E**</t>
  </si>
  <si>
    <t>Nutanix ERate Eligibility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</si>
</sst>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10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u/>
      <sz val="11"/>
      <color theme="10"/>
      <name val="Cambria"/>
    </font>
    <font>
      <b/>
      <sz val="12"/>
      <color rgb="FFFF0000"/>
      <name val="Cambria"/>
      <family val="1"/>
      <scheme val="major"/>
    </font>
    <font>
      <sz val="11"/>
      <color rgb="FF373737"/>
      <name val="Cambria"/>
      <family val="1"/>
      <scheme val="major"/>
    </font>
    <font>
      <b/>
      <sz val="12"/>
      <color rgb="FFFF0000"/>
      <name val="Cambria"/>
      <family val="1"/>
    </font>
    <font>
      <b/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F2F2F2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3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1"/>
    <xf numFmtId="0" fontId="8" fillId="0" borderId="0" xfId="0" applyFont="1"/>
    <xf numFmtId="0" fontId="9" fillId="0" borderId="0" xfId="0" applyFont="1"/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/>
    </xf>
    <xf numFmtId="43" fontId="0" fillId="2" borderId="5" xfId="0" applyNumberFormat="1" applyFill="1" applyBorder="1" applyAlignment="1">
      <alignment horizontal="right"/>
    </xf>
    <xf numFmtId="43" fontId="0" fillId="5" borderId="7" xfId="0" applyNumberFormat="1" applyFill="1" applyBorder="1" applyAlignment="1">
      <alignment horizontal="right"/>
    </xf>
    <xf numFmtId="43" fontId="0" fillId="4" borderId="7" xfId="0" applyNumberForma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43" fontId="0" fillId="0" borderId="8" xfId="0" applyNumberFormat="1" applyBorder="1" applyAlignment="1">
      <alignment horizontal="right"/>
    </xf>
    <xf numFmtId="43" fontId="0" fillId="5" borderId="8" xfId="0" applyNumberFormat="1" applyFill="1" applyBorder="1" applyAlignment="1">
      <alignment horizontal="right"/>
    </xf>
    <xf numFmtId="0" fontId="0" fillId="4" borderId="6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43" fontId="0" fillId="4" borderId="0" xfId="0" applyNumberFormat="1" applyFill="1" applyBorder="1" applyAlignment="1">
      <alignment horizontal="right"/>
    </xf>
    <xf numFmtId="0" fontId="4" fillId="2" borderId="9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43" fontId="4" fillId="2" borderId="10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43" fontId="0" fillId="3" borderId="8" xfId="0" applyNumberFormat="1" applyFill="1" applyBorder="1" applyAlignment="1">
      <alignment horizontal="right"/>
    </xf>
    <xf numFmtId="0" fontId="4" fillId="2" borderId="12" xfId="0" applyFont="1" applyFill="1" applyBorder="1"/>
    <xf numFmtId="0" fontId="4" fillId="2" borderId="13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/>
    </xf>
    <xf numFmtId="43" fontId="4" fillId="2" borderId="13" xfId="0" applyNumberFormat="1" applyFont="1" applyFill="1" applyBorder="1" applyAlignment="1">
      <alignment horizontal="right"/>
    </xf>
    <xf numFmtId="43" fontId="4" fillId="2" borderId="14" xfId="0" applyNumberFormat="1" applyFont="1" applyFill="1" applyBorder="1" applyAlignment="1">
      <alignment horizontal="right"/>
    </xf>
    <xf numFmtId="0" fontId="0" fillId="2" borderId="15" xfId="0" applyFill="1" applyBorder="1"/>
    <xf numFmtId="43" fontId="0" fillId="2" borderId="16" xfId="0" applyNumberFormat="1" applyFill="1" applyBorder="1" applyAlignment="1">
      <alignment horizontal="right"/>
    </xf>
    <xf numFmtId="0" fontId="0" fillId="0" borderId="17" xfId="0" applyBorder="1"/>
    <xf numFmtId="43" fontId="0" fillId="5" borderId="18" xfId="0" applyNumberFormat="1" applyFill="1" applyBorder="1" applyAlignment="1">
      <alignment horizontal="right"/>
    </xf>
    <xf numFmtId="43" fontId="0" fillId="5" borderId="0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colors>
    <mruColors>
      <color rgb="FFD9D9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m10.safelinks.protection.outlook.com/?url=https%3A%2F%2Ferateproviderservices.com%2Fnutanix-home%2Fproduct-eligibility%2F&amp;data=05%7C02%7CERate%40imesd.k12.or.us%7Ccbbc12624dac4ecf14ad08dd0d709575%7C87ba8bce2a5b4c73bc1f60a74d47fb6e%7C0%7C0%7C638681499468501009%7CUnknown%7CTWFpbGZsb3d8eyJFbXB0eU1hcGkiOnRydWUsIlYiOiIwLjAuMDAwMCIsIlAiOiJXaW4zMiIsIkFOIjoiTWFpbCIsIldUIjoyfQ%3D%3D%7C0%7C%7C%7C&amp;sdata=qZc68vYTN7unsEpF2hfdBuXYr4OOimplmC%2BXLKJOnN4%3D&amp;reserved=0" TargetMode="External"/><Relationship Id="rId2" Type="http://schemas.openxmlformats.org/officeDocument/2006/relationships/hyperlink" Target="https://www.juniper.net/assets/us/en/local/pdf/faqs/9030313-en.pdf" TargetMode="External"/><Relationship Id="rId1" Type="http://schemas.openxmlformats.org/officeDocument/2006/relationships/hyperlink" Target="https://www.arubanetworks.com/eratetoo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3" workbookViewId="0">
      <selection activeCell="D5" sqref="D5"/>
    </sheetView>
  </sheetViews>
  <sheetFormatPr defaultRowHeight="14.25" x14ac:dyDescent="0.2"/>
  <cols>
    <col min="1" max="1" width="22.25" bestFit="1" customWidth="1"/>
    <col min="2" max="2" width="42.375" style="1" customWidth="1"/>
    <col min="3" max="3" width="60" style="1" customWidth="1"/>
    <col min="4" max="4" width="12.875" style="2" bestFit="1" customWidth="1"/>
    <col min="5" max="5" width="16.375" style="7" bestFit="1" customWidth="1"/>
    <col min="6" max="6" width="18.75" style="7" bestFit="1" customWidth="1"/>
    <col min="7" max="7" width="12.875" style="7" bestFit="1" customWidth="1"/>
    <col min="8" max="8" width="17.625" style="7" bestFit="1" customWidth="1"/>
  </cols>
  <sheetData>
    <row r="1" spans="1:8" x14ac:dyDescent="0.2">
      <c r="A1" s="18" t="s">
        <v>0</v>
      </c>
      <c r="B1" s="19"/>
      <c r="C1" s="19"/>
      <c r="D1" s="20"/>
      <c r="E1" s="21"/>
      <c r="F1" s="21"/>
      <c r="G1" s="21"/>
      <c r="H1" s="21"/>
    </row>
    <row r="3" spans="1:8" ht="20.25" x14ac:dyDescent="0.3">
      <c r="A3" s="22" t="s">
        <v>1</v>
      </c>
      <c r="B3" s="19"/>
      <c r="C3" s="19"/>
      <c r="D3" s="20"/>
      <c r="E3" s="21"/>
      <c r="F3" s="21"/>
      <c r="G3" s="21"/>
      <c r="H3" s="21"/>
    </row>
    <row r="4" spans="1:8" ht="18" x14ac:dyDescent="0.25">
      <c r="A4" s="23" t="s">
        <v>2</v>
      </c>
      <c r="B4" s="19"/>
      <c r="C4" s="19"/>
      <c r="D4" s="20"/>
      <c r="E4" s="21"/>
      <c r="F4" s="21"/>
      <c r="G4" s="21"/>
      <c r="H4" s="21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39" t="s">
        <v>5</v>
      </c>
      <c r="B10" s="40" t="s">
        <v>6</v>
      </c>
      <c r="C10" s="40" t="s">
        <v>7</v>
      </c>
      <c r="D10" s="41" t="s">
        <v>8</v>
      </c>
      <c r="E10" s="42" t="s">
        <v>9</v>
      </c>
      <c r="F10" s="42" t="s">
        <v>10</v>
      </c>
      <c r="G10" s="42" t="s">
        <v>11</v>
      </c>
      <c r="H10" s="43" t="s">
        <v>12</v>
      </c>
    </row>
    <row r="11" spans="1:8" x14ac:dyDescent="0.2">
      <c r="A11" s="44" t="s">
        <v>13</v>
      </c>
      <c r="B11" s="13" t="s">
        <v>13</v>
      </c>
      <c r="C11" s="13" t="s">
        <v>14</v>
      </c>
      <c r="D11" s="14"/>
      <c r="E11" s="15"/>
      <c r="F11" s="15"/>
      <c r="G11" s="15"/>
      <c r="H11" s="45"/>
    </row>
    <row r="12" spans="1:8" x14ac:dyDescent="0.2">
      <c r="A12" s="46" t="s">
        <v>19</v>
      </c>
      <c r="B12" s="24" t="s">
        <v>47</v>
      </c>
      <c r="C12" s="24"/>
      <c r="D12" s="25">
        <v>4</v>
      </c>
      <c r="E12" s="26"/>
      <c r="F12" s="26"/>
      <c r="G12" s="27">
        <f>E12+F12</f>
        <v>0</v>
      </c>
      <c r="H12" s="47">
        <f>D12*G12</f>
        <v>0</v>
      </c>
    </row>
    <row r="13" spans="1:8" x14ac:dyDescent="0.2">
      <c r="A13" s="46" t="s">
        <v>20</v>
      </c>
      <c r="B13" s="24" t="s">
        <v>48</v>
      </c>
      <c r="C13" s="24"/>
      <c r="D13" s="25">
        <v>22</v>
      </c>
      <c r="E13" s="26"/>
      <c r="F13" s="26"/>
      <c r="G13" s="27">
        <f>E13+F13</f>
        <v>0</v>
      </c>
      <c r="H13" s="47">
        <f>D13*G13</f>
        <v>0</v>
      </c>
    </row>
    <row r="14" spans="1:8" x14ac:dyDescent="0.2">
      <c r="A14" s="46" t="s">
        <v>21</v>
      </c>
      <c r="B14" s="24" t="s">
        <v>55</v>
      </c>
      <c r="C14" s="24"/>
      <c r="D14" s="25">
        <v>9</v>
      </c>
      <c r="E14" s="26"/>
      <c r="F14" s="26"/>
      <c r="G14" s="27">
        <f>E14+F14</f>
        <v>0</v>
      </c>
      <c r="H14" s="47">
        <f>D14*G14</f>
        <v>0</v>
      </c>
    </row>
    <row r="15" spans="1:8" x14ac:dyDescent="0.2">
      <c r="A15" s="46" t="s">
        <v>15</v>
      </c>
      <c r="B15" s="24" t="s">
        <v>49</v>
      </c>
      <c r="C15" s="24"/>
      <c r="D15" s="25">
        <v>4</v>
      </c>
      <c r="E15" s="26"/>
      <c r="F15" s="26"/>
      <c r="G15" s="27">
        <f t="shared" ref="G15:G30" si="0">E15+F15</f>
        <v>0</v>
      </c>
      <c r="H15" s="47">
        <f t="shared" ref="H15:H30" si="1">D15*G15</f>
        <v>0</v>
      </c>
    </row>
    <row r="16" spans="1:8" x14ac:dyDescent="0.2">
      <c r="A16" s="46" t="s">
        <v>16</v>
      </c>
      <c r="B16" s="24" t="s">
        <v>50</v>
      </c>
      <c r="C16" s="24"/>
      <c r="D16" s="25">
        <v>31</v>
      </c>
      <c r="E16" s="26"/>
      <c r="F16" s="26"/>
      <c r="G16" s="27">
        <f t="shared" si="0"/>
        <v>0</v>
      </c>
      <c r="H16" s="47">
        <f t="shared" si="1"/>
        <v>0</v>
      </c>
    </row>
    <row r="17" spans="1:8" ht="17.25" customHeight="1" x14ac:dyDescent="0.2">
      <c r="A17" s="46" t="s">
        <v>22</v>
      </c>
      <c r="B17" s="24" t="s">
        <v>51</v>
      </c>
      <c r="C17" s="24"/>
      <c r="D17" s="25">
        <v>15</v>
      </c>
      <c r="E17" s="26"/>
      <c r="F17" s="26"/>
      <c r="G17" s="27">
        <f>E17+F17</f>
        <v>0</v>
      </c>
      <c r="H17" s="47">
        <f>D17*G17</f>
        <v>0</v>
      </c>
    </row>
    <row r="18" spans="1:8" x14ac:dyDescent="0.2">
      <c r="A18" s="46" t="s">
        <v>56</v>
      </c>
      <c r="B18" s="24" t="s">
        <v>52</v>
      </c>
      <c r="C18" s="24"/>
      <c r="D18" s="25">
        <v>4</v>
      </c>
      <c r="E18" s="26"/>
      <c r="F18" s="26"/>
      <c r="G18" s="27">
        <f t="shared" si="0"/>
        <v>0</v>
      </c>
      <c r="H18" s="47">
        <f t="shared" si="1"/>
        <v>0</v>
      </c>
    </row>
    <row r="19" spans="1:8" x14ac:dyDescent="0.2">
      <c r="A19" s="46" t="s">
        <v>57</v>
      </c>
      <c r="B19" s="24" t="s">
        <v>52</v>
      </c>
      <c r="C19" s="24"/>
      <c r="D19" s="25">
        <v>31</v>
      </c>
      <c r="E19" s="26"/>
      <c r="F19" s="26"/>
      <c r="G19" s="27">
        <f t="shared" si="0"/>
        <v>0</v>
      </c>
      <c r="H19" s="47">
        <f t="shared" si="1"/>
        <v>0</v>
      </c>
    </row>
    <row r="20" spans="1:8" x14ac:dyDescent="0.2">
      <c r="A20" s="28"/>
      <c r="B20" s="29"/>
      <c r="C20" s="29"/>
      <c r="D20" s="30"/>
      <c r="E20" s="31"/>
      <c r="F20" s="31"/>
      <c r="G20" s="48"/>
      <c r="H20" s="16"/>
    </row>
    <row r="21" spans="1:8" x14ac:dyDescent="0.2">
      <c r="A21" s="46" t="s">
        <v>17</v>
      </c>
      <c r="B21" s="24" t="s">
        <v>53</v>
      </c>
      <c r="C21" s="24"/>
      <c r="D21" s="25">
        <v>3</v>
      </c>
      <c r="E21" s="26"/>
      <c r="F21" s="26"/>
      <c r="G21" s="27">
        <f>E21+F21</f>
        <v>0</v>
      </c>
      <c r="H21" s="47">
        <f>D21*G21</f>
        <v>0</v>
      </c>
    </row>
    <row r="22" spans="1:8" ht="28.5" x14ac:dyDescent="0.2">
      <c r="A22" s="46" t="s">
        <v>18</v>
      </c>
      <c r="B22" s="24" t="s">
        <v>54</v>
      </c>
      <c r="C22" s="24"/>
      <c r="D22" s="25">
        <v>6</v>
      </c>
      <c r="E22" s="26"/>
      <c r="F22" s="26"/>
      <c r="G22" s="27">
        <f t="shared" si="0"/>
        <v>0</v>
      </c>
      <c r="H22" s="47">
        <f t="shared" si="1"/>
        <v>0</v>
      </c>
    </row>
    <row r="23" spans="1:8" x14ac:dyDescent="0.2">
      <c r="A23" s="28"/>
      <c r="B23" s="29"/>
      <c r="C23" s="29"/>
      <c r="D23" s="30"/>
      <c r="E23" s="31"/>
      <c r="F23" s="31"/>
      <c r="G23" s="31"/>
      <c r="H23" s="17"/>
    </row>
    <row r="24" spans="1:8" ht="42.75" x14ac:dyDescent="0.2">
      <c r="A24" s="46" t="s">
        <v>23</v>
      </c>
      <c r="B24" s="24" t="s">
        <v>24</v>
      </c>
      <c r="C24" s="24"/>
      <c r="D24" s="25">
        <v>27</v>
      </c>
      <c r="E24" s="26"/>
      <c r="F24" s="26"/>
      <c r="G24" s="27">
        <f t="shared" si="0"/>
        <v>0</v>
      </c>
      <c r="H24" s="47">
        <f t="shared" si="1"/>
        <v>0</v>
      </c>
    </row>
    <row r="25" spans="1:8" ht="57" x14ac:dyDescent="0.2">
      <c r="A25" s="46" t="s">
        <v>25</v>
      </c>
      <c r="B25" s="24" t="s">
        <v>26</v>
      </c>
      <c r="C25" s="24"/>
      <c r="D25" s="25">
        <v>3</v>
      </c>
      <c r="E25" s="26"/>
      <c r="F25" s="26"/>
      <c r="G25" s="27">
        <f t="shared" si="0"/>
        <v>0</v>
      </c>
      <c r="H25" s="47">
        <f t="shared" si="1"/>
        <v>0</v>
      </c>
    </row>
    <row r="26" spans="1:8" x14ac:dyDescent="0.2">
      <c r="A26" s="28"/>
      <c r="B26" s="29"/>
      <c r="C26" s="29"/>
      <c r="D26" s="30"/>
      <c r="E26" s="31"/>
      <c r="F26" s="31"/>
      <c r="G26" s="48"/>
      <c r="H26" s="16"/>
    </row>
    <row r="27" spans="1:8" x14ac:dyDescent="0.2">
      <c r="A27" s="46" t="s">
        <v>27</v>
      </c>
      <c r="B27" s="24" t="s">
        <v>28</v>
      </c>
      <c r="C27" s="24"/>
      <c r="D27" s="25">
        <v>2</v>
      </c>
      <c r="E27" s="26"/>
      <c r="F27" s="26"/>
      <c r="G27" s="27">
        <f t="shared" si="0"/>
        <v>0</v>
      </c>
      <c r="H27" s="47">
        <f t="shared" si="1"/>
        <v>0</v>
      </c>
    </row>
    <row r="28" spans="1:8" ht="28.5" x14ac:dyDescent="0.2">
      <c r="A28" s="46" t="s">
        <v>29</v>
      </c>
      <c r="B28" s="24" t="s">
        <v>30</v>
      </c>
      <c r="C28" s="24"/>
      <c r="D28" s="25">
        <v>7</v>
      </c>
      <c r="E28" s="26"/>
      <c r="F28" s="26"/>
      <c r="G28" s="27">
        <f t="shared" si="0"/>
        <v>0</v>
      </c>
      <c r="H28" s="47">
        <f t="shared" si="1"/>
        <v>0</v>
      </c>
    </row>
    <row r="29" spans="1:8" ht="28.5" x14ac:dyDescent="0.2">
      <c r="A29" s="46" t="s">
        <v>31</v>
      </c>
      <c r="B29" s="24" t="s">
        <v>32</v>
      </c>
      <c r="C29" s="24"/>
      <c r="D29" s="25">
        <v>7</v>
      </c>
      <c r="E29" s="26"/>
      <c r="F29" s="26"/>
      <c r="G29" s="27">
        <f t="shared" si="0"/>
        <v>0</v>
      </c>
      <c r="H29" s="47">
        <f t="shared" si="1"/>
        <v>0</v>
      </c>
    </row>
    <row r="30" spans="1:8" ht="28.5" x14ac:dyDescent="0.2">
      <c r="A30" s="46" t="s">
        <v>33</v>
      </c>
      <c r="B30" s="24" t="s">
        <v>34</v>
      </c>
      <c r="C30" s="24"/>
      <c r="D30" s="25">
        <v>1</v>
      </c>
      <c r="E30" s="26"/>
      <c r="F30" s="26"/>
      <c r="G30" s="27">
        <f t="shared" si="0"/>
        <v>0</v>
      </c>
      <c r="H30" s="47">
        <f t="shared" si="1"/>
        <v>0</v>
      </c>
    </row>
    <row r="31" spans="1:8" x14ac:dyDescent="0.2">
      <c r="A31" s="28"/>
      <c r="B31" s="29"/>
      <c r="C31" s="29"/>
      <c r="D31" s="30"/>
      <c r="E31" s="31"/>
      <c r="F31" s="31"/>
      <c r="G31" s="48"/>
      <c r="H31" s="16"/>
    </row>
    <row r="32" spans="1:8" x14ac:dyDescent="0.2">
      <c r="A32" s="46" t="s">
        <v>35</v>
      </c>
      <c r="B32" s="24" t="s">
        <v>36</v>
      </c>
      <c r="C32" s="24"/>
      <c r="D32" s="37"/>
      <c r="E32" s="38"/>
      <c r="F32" s="38"/>
      <c r="G32" s="38"/>
      <c r="H32" s="49"/>
    </row>
    <row r="33" spans="1:8" ht="15" thickBot="1" x14ac:dyDescent="0.25">
      <c r="A33" s="32" t="s">
        <v>37</v>
      </c>
      <c r="B33" s="33"/>
      <c r="C33" s="33"/>
      <c r="D33" s="34"/>
      <c r="E33" s="35"/>
      <c r="F33" s="35"/>
      <c r="G33" s="35"/>
      <c r="H33" s="36">
        <f>SUM(H15:H32)</f>
        <v>0</v>
      </c>
    </row>
    <row r="35" spans="1:8" ht="15.75" x14ac:dyDescent="0.2">
      <c r="A35" s="8" t="s">
        <v>38</v>
      </c>
    </row>
    <row r="37" spans="1:8" x14ac:dyDescent="0.2">
      <c r="A37" s="9" t="s">
        <v>39</v>
      </c>
    </row>
    <row r="38" spans="1:8" x14ac:dyDescent="0.2">
      <c r="A38" s="10" t="s">
        <v>40</v>
      </c>
    </row>
    <row r="40" spans="1:8" x14ac:dyDescent="0.2">
      <c r="A40" s="9" t="s">
        <v>41</v>
      </c>
    </row>
    <row r="41" spans="1:8" x14ac:dyDescent="0.2">
      <c r="A41" s="10" t="s">
        <v>42</v>
      </c>
    </row>
    <row r="42" spans="1:8" x14ac:dyDescent="0.2">
      <c r="A42" s="10" t="s">
        <v>58</v>
      </c>
    </row>
    <row r="43" spans="1:8" ht="15.75" x14ac:dyDescent="0.25">
      <c r="A43" s="11" t="s">
        <v>43</v>
      </c>
    </row>
    <row r="44" spans="1:8" x14ac:dyDescent="0.2">
      <c r="A44" s="12" t="s">
        <v>44</v>
      </c>
    </row>
    <row r="45" spans="1:8" x14ac:dyDescent="0.2">
      <c r="A45" s="12" t="s">
        <v>45</v>
      </c>
    </row>
    <row r="46" spans="1:8" x14ac:dyDescent="0.2">
      <c r="A46" s="12" t="s">
        <v>46</v>
      </c>
    </row>
  </sheetData>
  <mergeCells count="3">
    <mergeCell ref="A1:H1"/>
    <mergeCell ref="A3:H3"/>
    <mergeCell ref="A4:H4"/>
  </mergeCells>
  <hyperlinks>
    <hyperlink ref="A38" r:id="rId1" xr:uid="{917396F3-7B0B-4B48-A4D8-E9BAB62DE1DA}"/>
    <hyperlink ref="A41" r:id="rId2" xr:uid="{0A1DE0AD-AE17-49EA-8BC5-9B0C0847B3F5}"/>
    <hyperlink ref="A42" r:id="rId3" xr:uid="{078385B8-C0C4-4931-A808-2B7E6A4A9030}"/>
  </hyperlink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66B13-3730-4DC4-9FD7-E9F0E19F66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2.xml><?xml version="1.0" encoding="utf-8"?>
<ds:datastoreItem xmlns:ds="http://schemas.openxmlformats.org/officeDocument/2006/customXml" ds:itemID="{DF6FCB3D-3C9F-4CB2-B47B-B4666A5B32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EC2395-1AD1-4754-ABBF-2A7D64CC9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2024-11-26T15:49:09Z</dcterms:created>
  <dcterms:modified xsi:type="dcterms:W3CDTF">2024-12-02T17:07:03Z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